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500_ワーキンググループ\503_図書館アウトリーチWG\10_webサイト関連\202310_「図書館員の方へ」ページ作成\"/>
    </mc:Choice>
  </mc:AlternateContent>
  <bookViews>
    <workbookView xWindow="0" yWindow="0" windowWidth="19200" windowHeight="9120"/>
  </bookViews>
  <sheets>
    <sheet name="貸借依頼書" sheetId="12" r:id="rId1"/>
    <sheet name="記入例" sheetId="16" r:id="rId2"/>
    <sheet name="館名一覧" sheetId="10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6" l="1"/>
  <c r="F9" i="16"/>
  <c r="F8" i="16"/>
  <c r="F7" i="16"/>
  <c r="G4" i="16"/>
  <c r="F4" i="16"/>
  <c r="F3" i="16"/>
  <c r="G9" i="12" l="1"/>
  <c r="F9" i="12"/>
  <c r="F4" i="12"/>
  <c r="F3" i="12"/>
  <c r="F8" i="12"/>
  <c r="F7" i="12"/>
  <c r="G4" i="12"/>
</calcChain>
</file>

<file path=xl/sharedStrings.xml><?xml version="1.0" encoding="utf-8"?>
<sst xmlns="http://schemas.openxmlformats.org/spreadsheetml/2006/main" count="142" uniqueCount="91">
  <si>
    <t>FAX番号</t>
    <rPh sb="3" eb="5">
      <t>バンゴウ</t>
    </rPh>
    <phoneticPr fontId="1"/>
  </si>
  <si>
    <t>依頼機関</t>
    <rPh sb="0" eb="2">
      <t>イライ</t>
    </rPh>
    <rPh sb="2" eb="4">
      <t>キカン</t>
    </rPh>
    <phoneticPr fontId="1"/>
  </si>
  <si>
    <t>〒</t>
    <phoneticPr fontId="1"/>
  </si>
  <si>
    <t>受付番号</t>
    <rPh sb="0" eb="4">
      <t>ウケツケバンゴウ</t>
    </rPh>
    <phoneticPr fontId="1"/>
  </si>
  <si>
    <t>貸出日</t>
    <rPh sb="0" eb="3">
      <t>カシダシビ</t>
    </rPh>
    <phoneticPr fontId="1"/>
  </si>
  <si>
    <t>返却期限日</t>
    <rPh sb="0" eb="5">
      <t>ヘンキャクキゲンビ</t>
    </rPh>
    <phoneticPr fontId="1"/>
  </si>
  <si>
    <t>発送日</t>
    <rPh sb="0" eb="3">
      <t>ハッソウビ</t>
    </rPh>
    <phoneticPr fontId="1"/>
  </si>
  <si>
    <t>配架場所</t>
    <rPh sb="0" eb="4">
      <t>ハイカバショ</t>
    </rPh>
    <phoneticPr fontId="1"/>
  </si>
  <si>
    <t>受付日</t>
    <rPh sb="0" eb="3">
      <t>ウケツケビ</t>
    </rPh>
    <phoneticPr fontId="1"/>
  </si>
  <si>
    <t>書名 / 著者名</t>
    <rPh sb="0" eb="2">
      <t>ショメイ</t>
    </rPh>
    <rPh sb="5" eb="8">
      <t>チョシャメイ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</si>
  <si>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</si>
  <si>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伝票番号：</t>
    <rPh sb="0" eb="2">
      <t>デンピョウ</t>
    </rPh>
    <rPh sb="2" eb="4">
      <t>バンゴウ</t>
    </rPh>
    <phoneticPr fontId="1"/>
  </si>
  <si>
    <t>【図書館記入欄】</t>
    <rPh sb="1" eb="4">
      <t>トショカン</t>
    </rPh>
    <rPh sb="4" eb="6">
      <t>キニュウ</t>
    </rPh>
    <rPh sb="6" eb="7">
      <t>ラン</t>
    </rPh>
    <phoneticPr fontId="1"/>
  </si>
  <si>
    <t>所在不明のため</t>
    <rPh sb="0" eb="2">
      <t>ショザイ</t>
    </rPh>
    <rPh sb="2" eb="4">
      <t>フメイ</t>
    </rPh>
    <phoneticPr fontId="1"/>
  </si>
  <si>
    <t>貸出対象外の所在のため</t>
    <rPh sb="0" eb="2">
      <t>カシダシ</t>
    </rPh>
    <rPh sb="2" eb="5">
      <t>タイショウガイ</t>
    </rPh>
    <rPh sb="6" eb="8">
      <t>ショザイ</t>
    </rPh>
    <phoneticPr fontId="1"/>
  </si>
  <si>
    <t>破損・劣化が激しいため</t>
    <rPh sb="0" eb="2">
      <t>ハソン</t>
    </rPh>
    <rPh sb="3" eb="5">
      <t>レッカ</t>
    </rPh>
    <rPh sb="6" eb="7">
      <t>ハゲ</t>
    </rPh>
    <phoneticPr fontId="1"/>
  </si>
  <si>
    <t>購入後1年以内の資料のため</t>
    <rPh sb="0" eb="3">
      <t>コウニュウゴ</t>
    </rPh>
    <rPh sb="4" eb="5">
      <t>ネン</t>
    </rPh>
    <rPh sb="5" eb="7">
      <t>イナイ</t>
    </rPh>
    <rPh sb="8" eb="10">
      <t>シリョウ</t>
    </rPh>
    <phoneticPr fontId="1"/>
  </si>
  <si>
    <t>【通信欄】</t>
    <rPh sb="1" eb="4">
      <t>ツウシンラン</t>
    </rPh>
    <phoneticPr fontId="1"/>
  </si>
  <si>
    <t>申し訳ございませんが、以下の理由により謝絶させていただきます。</t>
    <rPh sb="0" eb="1">
      <t>モウ</t>
    </rPh>
    <rPh sb="2" eb="3">
      <t>ワケ</t>
    </rPh>
    <rPh sb="11" eb="13">
      <t>イカ</t>
    </rPh>
    <rPh sb="14" eb="16">
      <t>リユウ</t>
    </rPh>
    <rPh sb="19" eb="21">
      <t>シャゼツ</t>
    </rPh>
    <phoneticPr fontId="1"/>
  </si>
  <si>
    <t>請求記号</t>
    <rPh sb="0" eb="2">
      <t>セイキュウ</t>
    </rPh>
    <rPh sb="2" eb="4">
      <t>キゴウ</t>
    </rPh>
    <phoneticPr fontId="1"/>
  </si>
  <si>
    <t>資料番号</t>
    <rPh sb="0" eb="2">
      <t>シリョウ</t>
    </rPh>
    <rPh sb="2" eb="4">
      <t>バンゴウ</t>
    </rPh>
    <phoneticPr fontId="1"/>
  </si>
  <si>
    <t>用意ができましたので、発送いたします。どうぞご利用ください。</t>
    <rPh sb="0" eb="2">
      <t>ヨウイ</t>
    </rPh>
    <rPh sb="11" eb="13">
      <t>ハッソウ</t>
    </rPh>
    <rPh sb="23" eb="25">
      <t>リヨウ</t>
    </rPh>
    <phoneticPr fontId="1"/>
  </si>
  <si>
    <t>伝票番号</t>
    <rPh sb="0" eb="2">
      <t>デンピョウ</t>
    </rPh>
    <rPh sb="2" eb="4">
      <t>バンゴウ</t>
    </rPh>
    <phoneticPr fontId="1"/>
  </si>
  <si>
    <t>機関名</t>
    <rPh sb="0" eb="2">
      <t>キカン</t>
    </rPh>
    <rPh sb="2" eb="3">
      <t>メイ</t>
    </rPh>
    <phoneticPr fontId="1"/>
  </si>
  <si>
    <t>宛先</t>
    <rPh sb="0" eb="2">
      <t>アテサキ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</si>
  <si>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</si>
  <si>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</si>
  <si>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資料の情報</t>
    <rPh sb="0" eb="2">
      <t>シリョウ</t>
    </rPh>
    <rPh sb="3" eb="5">
      <t>ジョウホウ</t>
    </rPh>
    <phoneticPr fontId="1"/>
  </si>
  <si>
    <t>サイズ</t>
  </si>
  <si>
    <t>その他</t>
    <rPh sb="2" eb="3">
      <t>タ</t>
    </rPh>
    <phoneticPr fontId="1"/>
  </si>
  <si>
    <t>宛名</t>
    <rPh sb="0" eb="2">
      <t>アテナ</t>
    </rPh>
    <phoneticPr fontId="1"/>
  </si>
  <si>
    <t>【返送先】</t>
    <rPh sb="1" eb="3">
      <t>ヘンソウ</t>
    </rPh>
    <rPh sb="3" eb="4">
      <t>サキ</t>
    </rPh>
    <phoneticPr fontId="1"/>
  </si>
  <si>
    <t>返却期限日：</t>
    <rPh sb="0" eb="2">
      <t>ヘンキャク</t>
    </rPh>
    <rPh sb="2" eb="4">
      <t>キゲン</t>
    </rPh>
    <rPh sb="4" eb="5">
      <t>ビ</t>
    </rPh>
    <phoneticPr fontId="1"/>
  </si>
  <si>
    <t>078-803-7351</t>
    <phoneticPr fontId="1"/>
  </si>
  <si>
    <t>※品名に「返却図書」とご記入ください。</t>
    <rPh sb="1" eb="3">
      <t>ヒンメイ</t>
    </rPh>
    <rPh sb="5" eb="7">
      <t>ヘンキャク</t>
    </rPh>
    <rPh sb="7" eb="9">
      <t>トショ</t>
    </rPh>
    <rPh sb="12" eb="14">
      <t>キニュウ</t>
    </rPh>
    <phoneticPr fontId="1"/>
  </si>
  <si>
    <t>依頼番号　★</t>
    <rPh sb="0" eb="2">
      <t>イライ</t>
    </rPh>
    <rPh sb="2" eb="4">
      <t>バンゴウ</t>
    </rPh>
    <phoneticPr fontId="1"/>
  </si>
  <si>
    <t>備考　★</t>
    <rPh sb="0" eb="2">
      <t>ビコウ</t>
    </rPh>
    <phoneticPr fontId="1"/>
  </si>
  <si>
    <t>※返送は追跡ができ、補償のある方法で
　お願いします（レターパック不可）。</t>
    <rPh sb="33" eb="35">
      <t>フカ</t>
    </rPh>
    <phoneticPr fontId="1"/>
  </si>
  <si>
    <t>様</t>
    <rPh sb="0" eb="1">
      <t>サマ</t>
    </rPh>
    <phoneticPr fontId="1"/>
  </si>
  <si>
    <t>自然科学系図書館</t>
    <rPh sb="0" eb="2">
      <t>シゼン</t>
    </rPh>
    <rPh sb="2" eb="4">
      <t>カガク</t>
    </rPh>
    <rPh sb="4" eb="5">
      <t>ケイ</t>
    </rPh>
    <rPh sb="5" eb="8">
      <t>トショカン</t>
    </rPh>
    <phoneticPr fontId="1"/>
  </si>
  <si>
    <t>海事</t>
    <phoneticPr fontId="1"/>
  </si>
  <si>
    <t>保健</t>
    <phoneticPr fontId="1"/>
  </si>
  <si>
    <t>医学</t>
    <phoneticPr fontId="1"/>
  </si>
  <si>
    <t>〒657-8501</t>
    <phoneticPr fontId="1"/>
  </si>
  <si>
    <t>神戸市灘区鶴甲1-2-1</t>
    <phoneticPr fontId="1"/>
  </si>
  <si>
    <t>078-803-7355</t>
    <phoneticPr fontId="1"/>
  </si>
  <si>
    <t>国際</t>
    <rPh sb="0" eb="2">
      <t>コクサイ</t>
    </rPh>
    <phoneticPr fontId="1"/>
  </si>
  <si>
    <t>社会</t>
    <phoneticPr fontId="1"/>
  </si>
  <si>
    <t>自然</t>
    <rPh sb="0" eb="2">
      <t>シゼン</t>
    </rPh>
    <phoneticPr fontId="1"/>
  </si>
  <si>
    <t>人文</t>
    <phoneticPr fontId="1"/>
  </si>
  <si>
    <t>人間</t>
    <phoneticPr fontId="1"/>
  </si>
  <si>
    <t>研究</t>
    <phoneticPr fontId="1"/>
  </si>
  <si>
    <t>総合・国際文化学図書館</t>
    <rPh sb="0" eb="2">
      <t>ソウゴウ</t>
    </rPh>
    <rPh sb="3" eb="11">
      <t>コクサイブンカガクトショカン</t>
    </rPh>
    <phoneticPr fontId="1"/>
  </si>
  <si>
    <t>【FAX送信先】</t>
    <rPh sb="4" eb="6">
      <t>ソウシン</t>
    </rPh>
    <rPh sb="6" eb="7">
      <t>サキ</t>
    </rPh>
    <phoneticPr fontId="1"/>
  </si>
  <si>
    <t>社会科学系図書館</t>
    <rPh sb="0" eb="2">
      <t>シャカイ</t>
    </rPh>
    <rPh sb="2" eb="4">
      <t>カガク</t>
    </rPh>
    <rPh sb="4" eb="5">
      <t>ケイ</t>
    </rPh>
    <rPh sb="5" eb="8">
      <t>トショカン</t>
    </rPh>
    <phoneticPr fontId="1"/>
  </si>
  <si>
    <t>人文科学図書館</t>
    <rPh sb="0" eb="2">
      <t>ジンブン</t>
    </rPh>
    <rPh sb="2" eb="4">
      <t>カガク</t>
    </rPh>
    <rPh sb="4" eb="7">
      <t>トショカン</t>
    </rPh>
    <phoneticPr fontId="1"/>
  </si>
  <si>
    <t>人間科学図書館</t>
    <rPh sb="0" eb="2">
      <t>ニンゲン</t>
    </rPh>
    <rPh sb="2" eb="4">
      <t>カガク</t>
    </rPh>
    <rPh sb="4" eb="7">
      <t>トショカン</t>
    </rPh>
    <phoneticPr fontId="1"/>
  </si>
  <si>
    <t>医学分館</t>
    <rPh sb="0" eb="2">
      <t>イガク</t>
    </rPh>
    <rPh sb="2" eb="4">
      <t>ブンカン</t>
    </rPh>
    <phoneticPr fontId="1"/>
  </si>
  <si>
    <t>保健科学図書室</t>
    <rPh sb="0" eb="2">
      <t>ホケン</t>
    </rPh>
    <rPh sb="2" eb="4">
      <t>カガク</t>
    </rPh>
    <rPh sb="4" eb="7">
      <t>トショシツ</t>
    </rPh>
    <phoneticPr fontId="1"/>
  </si>
  <si>
    <t>海事科学分館</t>
    <rPh sb="0" eb="6">
      <t>カイジカガクブンカン</t>
    </rPh>
    <phoneticPr fontId="1"/>
  </si>
  <si>
    <t>神戸市灘区六甲台町2-1</t>
    <phoneticPr fontId="1"/>
  </si>
  <si>
    <t>神戸市灘区六甲台町1-1</t>
    <phoneticPr fontId="1"/>
  </si>
  <si>
    <t>078-803-5308</t>
    <phoneticPr fontId="1"/>
  </si>
  <si>
    <t>078-803-5310</t>
    <phoneticPr fontId="1"/>
  </si>
  <si>
    <t>078-803-5585</t>
    <phoneticPr fontId="1"/>
  </si>
  <si>
    <t>078-803-5588</t>
    <phoneticPr fontId="1"/>
  </si>
  <si>
    <t>神戸市灘区鶴甲3-11</t>
    <phoneticPr fontId="1"/>
  </si>
  <si>
    <t>078-803-7951</t>
    <phoneticPr fontId="1"/>
  </si>
  <si>
    <t>078-803-7955</t>
    <phoneticPr fontId="1"/>
  </si>
  <si>
    <t>経営経済研究所図書館</t>
    <rPh sb="0" eb="2">
      <t>ケイエイ</t>
    </rPh>
    <rPh sb="2" eb="4">
      <t>ケイザイ</t>
    </rPh>
    <rPh sb="4" eb="6">
      <t>ケンキュウ</t>
    </rPh>
    <rPh sb="6" eb="7">
      <t>ショ</t>
    </rPh>
    <rPh sb="7" eb="10">
      <t>トショカン</t>
    </rPh>
    <phoneticPr fontId="1"/>
  </si>
  <si>
    <t>078-803-7025</t>
    <phoneticPr fontId="1"/>
  </si>
  <si>
    <t>078-803-7274</t>
    <phoneticPr fontId="1"/>
  </si>
  <si>
    <t>〒650-0017</t>
    <phoneticPr fontId="1"/>
  </si>
  <si>
    <t>神戸市中央区楠町7-5-1</t>
    <phoneticPr fontId="1"/>
  </si>
  <si>
    <t>078-382-5310</t>
    <phoneticPr fontId="1"/>
  </si>
  <si>
    <t>078-382-5319</t>
    <phoneticPr fontId="1"/>
  </si>
  <si>
    <t>078-796-4505</t>
    <phoneticPr fontId="1"/>
  </si>
  <si>
    <t>078-796-4588</t>
    <phoneticPr fontId="1"/>
  </si>
  <si>
    <t>〒658-0022</t>
    <phoneticPr fontId="1"/>
  </si>
  <si>
    <t>神戸市東灘区深江南町5-1-1</t>
    <phoneticPr fontId="1"/>
  </si>
  <si>
    <t>078-431-6239</t>
    <phoneticPr fontId="1"/>
  </si>
  <si>
    <t>078-431-6360</t>
    <phoneticPr fontId="1"/>
  </si>
  <si>
    <t>078-803-7339</t>
    <phoneticPr fontId="1"/>
  </si>
  <si>
    <t>078-803-7343</t>
    <phoneticPr fontId="1"/>
  </si>
  <si>
    <t>〒654-0142</t>
    <phoneticPr fontId="1"/>
  </si>
  <si>
    <t xml:space="preserve">神戸市須磨区友が丘7-10-2 </t>
    <phoneticPr fontId="1"/>
  </si>
  <si>
    <t>申込日</t>
    <rPh sb="0" eb="2">
      <t>モウシコミ</t>
    </rPh>
    <rPh sb="2" eb="3">
      <t>ビ</t>
    </rPh>
    <phoneticPr fontId="1"/>
  </si>
  <si>
    <t>　　　　　年　　　　　月　　　　　日</t>
    <phoneticPr fontId="1"/>
  </si>
  <si>
    <t>ISBNなど</t>
    <phoneticPr fontId="1"/>
  </si>
  <si>
    <t>出版年・版・巻　★</t>
    <rPh sb="0" eb="3">
      <t>シュッパンネン</t>
    </rPh>
    <rPh sb="4" eb="5">
      <t>ハン</t>
    </rPh>
    <rPh sb="6" eb="7">
      <t>カン</t>
    </rPh>
    <phoneticPr fontId="1"/>
  </si>
  <si>
    <t>2023.11　神戸大学附属図書館</t>
    <rPh sb="8" eb="17">
      <t>コウベダイガクフゾクトショカン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</si>
</sst>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0" xfId="0" applyAlignment="1">
      <alignment horizontal="center" vertical="center" textRotation="255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indent="2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left" vertical="center" indent="2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2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9525</xdr:rowOff>
        </xdr:from>
        <xdr:to>
          <xdr:col>0</xdr:col>
          <xdr:colOff>323850</xdr:colOff>
          <xdr:row>21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23</xdr:row>
          <xdr:rowOff>238125</xdr:rowOff>
        </xdr:from>
        <xdr:to>
          <xdr:col>1</xdr:col>
          <xdr:colOff>228600</xdr:colOff>
          <xdr:row>25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25</xdr:row>
          <xdr:rowOff>0</xdr:rowOff>
        </xdr:from>
        <xdr:to>
          <xdr:col>1</xdr:col>
          <xdr:colOff>228600</xdr:colOff>
          <xdr:row>26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26</xdr:row>
          <xdr:rowOff>0</xdr:rowOff>
        </xdr:from>
        <xdr:to>
          <xdr:col>1</xdr:col>
          <xdr:colOff>228600</xdr:colOff>
          <xdr:row>27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26</xdr:row>
          <xdr:rowOff>238125</xdr:rowOff>
        </xdr:from>
        <xdr:to>
          <xdr:col>1</xdr:col>
          <xdr:colOff>228600</xdr:colOff>
          <xdr:row>28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27</xdr:row>
          <xdr:rowOff>238125</xdr:rowOff>
        </xdr:from>
        <xdr:to>
          <xdr:col>1</xdr:col>
          <xdr:colOff>228600</xdr:colOff>
          <xdr:row>28</xdr:row>
          <xdr:rowOff>209550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9525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26DFB386-0873-40A3-9F63-14D1AA864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9525</xdr:rowOff>
        </xdr:from>
        <xdr:to>
          <xdr:col>0</xdr:col>
          <xdr:colOff>323850</xdr:colOff>
          <xdr:row>21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8106DB49-A6E4-45C7-8443-E62ACD9DD0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23</xdr:row>
          <xdr:rowOff>238125</xdr:rowOff>
        </xdr:from>
        <xdr:to>
          <xdr:col>1</xdr:col>
          <xdr:colOff>228600</xdr:colOff>
          <xdr:row>25</xdr:row>
          <xdr:rowOff>19050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86F05468-F7B9-448E-ACC1-BEBCDD3FD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25</xdr:row>
          <xdr:rowOff>0</xdr:rowOff>
        </xdr:from>
        <xdr:to>
          <xdr:col>1</xdr:col>
          <xdr:colOff>228600</xdr:colOff>
          <xdr:row>26</xdr:row>
          <xdr:rowOff>38100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5C918205-0756-4A02-AFD3-E7D8CDB31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26</xdr:row>
          <xdr:rowOff>0</xdr:rowOff>
        </xdr:from>
        <xdr:to>
          <xdr:col>1</xdr:col>
          <xdr:colOff>228600</xdr:colOff>
          <xdr:row>27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CF800C2A-8284-4E1F-9DBF-10E36924CC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26</xdr:row>
          <xdr:rowOff>238125</xdr:rowOff>
        </xdr:from>
        <xdr:to>
          <xdr:col>1</xdr:col>
          <xdr:colOff>228600</xdr:colOff>
          <xdr:row>28</xdr:row>
          <xdr:rowOff>38100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B5CC2F63-8CD7-40C6-B967-5D4C73BFAE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27</xdr:row>
          <xdr:rowOff>238125</xdr:rowOff>
        </xdr:from>
        <xdr:to>
          <xdr:col>1</xdr:col>
          <xdr:colOff>228600</xdr:colOff>
          <xdr:row>28</xdr:row>
          <xdr:rowOff>209550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70FE9260-B5F6-4956-BD65-064419B064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9525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A4E45D79-5F59-4D50-A34B-0959EAADA5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280146</xdr:colOff>
      <xdr:row>1</xdr:row>
      <xdr:rowOff>44825</xdr:rowOff>
    </xdr:from>
    <xdr:to>
      <xdr:col>2</xdr:col>
      <xdr:colOff>4426323</xdr:colOff>
      <xdr:row>7</xdr:row>
      <xdr:rowOff>179295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76629F-28EE-4B34-B164-12CBE47F8E67}"/>
            </a:ext>
          </a:extLst>
        </xdr:cNvPr>
        <xdr:cNvSpPr/>
      </xdr:nvSpPr>
      <xdr:spPr>
        <a:xfrm>
          <a:off x="1848970" y="268943"/>
          <a:ext cx="4146177" cy="14791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送付先・問合せ先として</a:t>
          </a:r>
          <a:endParaRPr kumimoji="1" lang="en-US" altLang="ja-JP" sz="1100">
            <a:solidFill>
              <a:srgbClr val="C00000"/>
            </a:solidFill>
          </a:endParaRPr>
        </a:p>
        <a:p>
          <a:pPr algn="ctr"/>
          <a:r>
            <a:rPr kumimoji="1" lang="ja-JP" altLang="en-US" sz="1100">
              <a:solidFill>
                <a:srgbClr val="C00000"/>
              </a:solidFill>
            </a:rPr>
            <a:t>使用いたします</a:t>
          </a:r>
        </a:p>
      </xdr:txBody>
    </xdr:sp>
    <xdr:clientData/>
  </xdr:twoCellAnchor>
  <xdr:twoCellAnchor>
    <xdr:from>
      <xdr:col>2</xdr:col>
      <xdr:colOff>280146</xdr:colOff>
      <xdr:row>10</xdr:row>
      <xdr:rowOff>40343</xdr:rowOff>
    </xdr:from>
    <xdr:to>
      <xdr:col>2</xdr:col>
      <xdr:colOff>4418614</xdr:colOff>
      <xdr:row>12</xdr:row>
      <xdr:rowOff>201707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26E0920-DAC9-42DD-AEEC-D006515C344B}"/>
            </a:ext>
          </a:extLst>
        </xdr:cNvPr>
        <xdr:cNvSpPr/>
      </xdr:nvSpPr>
      <xdr:spPr>
        <a:xfrm>
          <a:off x="1848970" y="2281519"/>
          <a:ext cx="4138468" cy="609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可能な限りご記入ください</a:t>
          </a:r>
        </a:p>
      </xdr:txBody>
    </xdr:sp>
    <xdr:clientData/>
  </xdr:twoCellAnchor>
  <xdr:twoCellAnchor>
    <xdr:from>
      <xdr:col>2</xdr:col>
      <xdr:colOff>280146</xdr:colOff>
      <xdr:row>13</xdr:row>
      <xdr:rowOff>24654</xdr:rowOff>
    </xdr:from>
    <xdr:to>
      <xdr:col>2</xdr:col>
      <xdr:colOff>4411484</xdr:colOff>
      <xdr:row>14</xdr:row>
      <xdr:rowOff>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764D8B1-EBCF-410A-ACF1-9E15E4B0BDF8}"/>
            </a:ext>
          </a:extLst>
        </xdr:cNvPr>
        <xdr:cNvSpPr/>
      </xdr:nvSpPr>
      <xdr:spPr>
        <a:xfrm>
          <a:off x="1848970" y="2938183"/>
          <a:ext cx="4131338" cy="19946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</a:rPr>
            <a:t>ISSN</a:t>
          </a:r>
          <a:r>
            <a:rPr kumimoji="1" lang="ja-JP" altLang="en-US" sz="1100">
              <a:solidFill>
                <a:srgbClr val="C00000"/>
              </a:solidFill>
            </a:rPr>
            <a:t>・</a:t>
          </a:r>
          <a:r>
            <a:rPr kumimoji="1" lang="en-US" altLang="ja-JP" sz="1100">
              <a:solidFill>
                <a:srgbClr val="C00000"/>
              </a:solidFill>
            </a:rPr>
            <a:t>DOI</a:t>
          </a:r>
          <a:r>
            <a:rPr kumimoji="1" lang="ja-JP" altLang="en-US" sz="1100">
              <a:solidFill>
                <a:srgbClr val="C00000"/>
              </a:solidFill>
            </a:rPr>
            <a:t>・</a:t>
          </a:r>
          <a:r>
            <a:rPr kumimoji="1" lang="en-US" altLang="ja-JP" sz="1100">
              <a:solidFill>
                <a:srgbClr val="C00000"/>
              </a:solidFill>
            </a:rPr>
            <a:t>NC</a:t>
          </a:r>
          <a:r>
            <a:rPr kumimoji="1" lang="ja-JP" altLang="en-US" sz="1100">
              <a:solidFill>
                <a:srgbClr val="C00000"/>
              </a:solidFill>
            </a:rPr>
            <a:t>書誌</a:t>
          </a:r>
          <a:r>
            <a:rPr kumimoji="1" lang="en-US" altLang="ja-JP" sz="1100">
              <a:solidFill>
                <a:srgbClr val="C00000"/>
              </a:solidFill>
            </a:rPr>
            <a:t>ID</a:t>
          </a:r>
          <a:r>
            <a:rPr kumimoji="1" lang="ja-JP" altLang="en-US" sz="1100">
              <a:solidFill>
                <a:srgbClr val="C00000"/>
              </a:solidFill>
            </a:rPr>
            <a:t>・書誌</a:t>
          </a:r>
          <a:r>
            <a:rPr kumimoji="1" lang="en-US" altLang="ja-JP" sz="1100">
              <a:solidFill>
                <a:srgbClr val="C00000"/>
              </a:solidFill>
            </a:rPr>
            <a:t>ID</a:t>
          </a:r>
          <a:r>
            <a:rPr kumimoji="1" lang="ja-JP" altLang="en-US" sz="1100">
              <a:solidFill>
                <a:srgbClr val="C00000"/>
              </a:solidFill>
            </a:rPr>
            <a:t>・資料番号などをご記入ください</a:t>
          </a:r>
        </a:p>
      </xdr:txBody>
    </xdr:sp>
    <xdr:clientData/>
  </xdr:twoCellAnchor>
  <xdr:twoCellAnchor>
    <xdr:from>
      <xdr:col>2</xdr:col>
      <xdr:colOff>280146</xdr:colOff>
      <xdr:row>14</xdr:row>
      <xdr:rowOff>42583</xdr:rowOff>
    </xdr:from>
    <xdr:to>
      <xdr:col>2</xdr:col>
      <xdr:colOff>4404151</xdr:colOff>
      <xdr:row>16</xdr:row>
      <xdr:rowOff>190499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1D47DE5-5409-4EF2-B43E-1DAF000CA21B}"/>
            </a:ext>
          </a:extLst>
        </xdr:cNvPr>
        <xdr:cNvSpPr/>
      </xdr:nvSpPr>
      <xdr:spPr>
        <a:xfrm>
          <a:off x="1848970" y="3180230"/>
          <a:ext cx="4124005" cy="5961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C00000"/>
              </a:solidFill>
            </a:rPr>
            <a:t>神戸大学の</a:t>
          </a:r>
          <a:r>
            <a:rPr kumimoji="1" lang="en-US" altLang="ja-JP" sz="1100">
              <a:solidFill>
                <a:srgbClr val="C00000"/>
              </a:solidFill>
            </a:rPr>
            <a:t>OPAC</a:t>
          </a:r>
          <a:r>
            <a:rPr kumimoji="1" lang="ja-JP" altLang="en-US" sz="1100">
              <a:solidFill>
                <a:srgbClr val="C00000"/>
              </a:solidFill>
            </a:rPr>
            <a:t>でご確認ください</a:t>
          </a:r>
          <a:endParaRPr kumimoji="1" lang="en-US" altLang="ja-JP" sz="1100">
            <a:solidFill>
              <a:srgbClr val="C00000"/>
            </a:solidFill>
          </a:endParaRPr>
        </a:p>
        <a:p>
          <a:pPr algn="ctr"/>
          <a:r>
            <a:rPr kumimoji="1" lang="ja-JP" altLang="en-US" sz="1100">
              <a:solidFill>
                <a:srgbClr val="C00000"/>
              </a:solidFill>
            </a:rPr>
            <a:t>（配架場所の名称の前に空白がないようにしてください）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"/>
  <sheetViews>
    <sheetView tabSelected="1" view="pageLayout" zoomScale="85" zoomScaleNormal="100" zoomScalePageLayoutView="85" workbookViewId="0">
      <selection activeCell="C1" sqref="C1:D1"/>
    </sheetView>
  </sheetViews>
  <sheetFormatPr defaultRowHeight="18.75" x14ac:dyDescent="0.4"/>
  <cols>
    <col min="1" max="1" width="4.875" customWidth="1"/>
    <col min="2" max="2" width="15.375" customWidth="1"/>
    <col min="3" max="3" width="58.5" customWidth="1"/>
    <col min="4" max="5" width="3.625" customWidth="1"/>
    <col min="6" max="6" width="11.25" customWidth="1"/>
    <col min="7" max="7" width="23.25" customWidth="1"/>
  </cols>
  <sheetData>
    <row r="1" spans="1:7" ht="18" customHeight="1" thickTop="1" x14ac:dyDescent="0.4">
      <c r="A1" s="27" t="s">
        <v>86</v>
      </c>
      <c r="B1" s="28"/>
      <c r="C1" s="32" t="s">
        <v>87</v>
      </c>
      <c r="D1" s="33"/>
    </row>
    <row r="2" spans="1:7" ht="18" customHeight="1" x14ac:dyDescent="0.4">
      <c r="A2" s="34" t="s">
        <v>1</v>
      </c>
      <c r="B2" s="21" t="s">
        <v>23</v>
      </c>
      <c r="C2" s="36"/>
      <c r="D2" s="37"/>
      <c r="F2" s="16" t="s">
        <v>53</v>
      </c>
      <c r="G2" s="15"/>
    </row>
    <row r="3" spans="1:7" ht="18" customHeight="1" x14ac:dyDescent="0.4">
      <c r="A3" s="34"/>
      <c r="B3" s="44" t="s">
        <v>24</v>
      </c>
      <c r="C3" s="38" t="s">
        <v>2</v>
      </c>
      <c r="D3" s="37"/>
      <c r="F3" s="17" t="str">
        <f>_xlfn.IFNA("神戸大学　"&amp;VLOOKUP(MID(C15,1,2),館名一覧!A:F,2,FALSE)&amp;"　宛","（配架場所に合わせて自動で表示）")</f>
        <v>（配架場所に合わせて自動で表示）</v>
      </c>
      <c r="G3" s="17"/>
    </row>
    <row r="4" spans="1:7" ht="18" customHeight="1" x14ac:dyDescent="0.4">
      <c r="A4" s="34"/>
      <c r="B4" s="45"/>
      <c r="C4" s="39"/>
      <c r="D4" s="40"/>
      <c r="F4" s="17" t="str">
        <f>IF(C15="","","FAX番号：")</f>
        <v/>
      </c>
      <c r="G4" s="17" t="str">
        <f>_xlfn.IFNA(VLOOKUP(MID(C15,1,2),館名一覧!A:F,6,FALSE),"")</f>
        <v/>
      </c>
    </row>
    <row r="5" spans="1:7" ht="18" customHeight="1" x14ac:dyDescent="0.4">
      <c r="A5" s="34"/>
      <c r="B5" s="21" t="s">
        <v>30</v>
      </c>
      <c r="C5" s="22"/>
      <c r="D5" s="23" t="s">
        <v>38</v>
      </c>
      <c r="F5" s="5"/>
      <c r="G5" s="5"/>
    </row>
    <row r="6" spans="1:7" ht="18" customHeight="1" x14ac:dyDescent="0.4">
      <c r="A6" s="34"/>
      <c r="B6" s="21" t="s">
        <v>25</v>
      </c>
      <c r="C6" s="38"/>
      <c r="D6" s="37"/>
      <c r="F6" s="16" t="s">
        <v>31</v>
      </c>
    </row>
    <row r="7" spans="1:7" ht="18" customHeight="1" x14ac:dyDescent="0.4">
      <c r="A7" s="34"/>
      <c r="B7" s="21" t="s">
        <v>26</v>
      </c>
      <c r="C7" s="38"/>
      <c r="D7" s="37"/>
      <c r="F7" s="43" t="str">
        <f>_xlfn.IFNA(VLOOKUP(MID(C15,1,2),館名一覧!A:F,3,FALSE)&amp;"　"&amp;VLOOKUP(MID(C15,1,2),館名一覧!A:F,4,FALSE),"（配架場所に合わせて自動で表示）")</f>
        <v>（配架場所に合わせて自動で表示）</v>
      </c>
      <c r="G7" s="43"/>
    </row>
    <row r="8" spans="1:7" ht="18" customHeight="1" x14ac:dyDescent="0.4">
      <c r="A8" s="34"/>
      <c r="B8" s="21" t="s">
        <v>0</v>
      </c>
      <c r="C8" s="38"/>
      <c r="D8" s="37"/>
      <c r="F8" s="43" t="str">
        <f>_xlfn.IFNA("神戸大学　"&amp;VLOOKUP(MID(C15,1,2),館名一覧!A:F,2,FALSE)&amp;"　宛","")</f>
        <v/>
      </c>
      <c r="G8" s="43"/>
    </row>
    <row r="9" spans="1:7" ht="18" customHeight="1" thickBot="1" x14ac:dyDescent="0.45">
      <c r="A9" s="35"/>
      <c r="B9" s="24" t="s">
        <v>10</v>
      </c>
      <c r="C9" s="41"/>
      <c r="D9" s="42"/>
      <c r="F9" s="18" t="str">
        <f>IF(C15="","","電話番号：")</f>
        <v/>
      </c>
      <c r="G9" s="18" t="str">
        <f>_xlfn.IFNA(VLOOKUP(MID(C15,1,2),館名一覧!A:F,5,FALSE),"")</f>
        <v/>
      </c>
    </row>
    <row r="10" spans="1:7" ht="18" customHeight="1" thickTop="1" x14ac:dyDescent="0.4">
      <c r="A10" s="46" t="s">
        <v>27</v>
      </c>
      <c r="B10" s="25" t="s">
        <v>35</v>
      </c>
      <c r="C10" s="50"/>
      <c r="D10" s="51"/>
      <c r="F10" s="49" t="s">
        <v>37</v>
      </c>
      <c r="G10" s="49"/>
    </row>
    <row r="11" spans="1:7" ht="18" customHeight="1" x14ac:dyDescent="0.4">
      <c r="A11" s="47"/>
      <c r="B11" s="31" t="s">
        <v>9</v>
      </c>
      <c r="C11" s="29"/>
      <c r="D11" s="30"/>
      <c r="F11" s="49"/>
      <c r="G11" s="49"/>
    </row>
    <row r="12" spans="1:7" ht="18" customHeight="1" x14ac:dyDescent="0.4">
      <c r="A12" s="47"/>
      <c r="B12" s="31"/>
      <c r="C12" s="29"/>
      <c r="D12" s="30"/>
      <c r="F12" s="4" t="s">
        <v>34</v>
      </c>
    </row>
    <row r="13" spans="1:7" ht="18" customHeight="1" x14ac:dyDescent="0.4">
      <c r="A13" s="47"/>
      <c r="B13" s="26" t="s">
        <v>89</v>
      </c>
      <c r="C13" s="29"/>
      <c r="D13" s="30"/>
    </row>
    <row r="14" spans="1:7" ht="18" customHeight="1" x14ac:dyDescent="0.4">
      <c r="A14" s="47"/>
      <c r="B14" s="21" t="s">
        <v>88</v>
      </c>
      <c r="C14" s="38"/>
      <c r="D14" s="37"/>
    </row>
    <row r="15" spans="1:7" ht="18" customHeight="1" x14ac:dyDescent="0.4">
      <c r="A15" s="47"/>
      <c r="B15" s="21" t="s">
        <v>7</v>
      </c>
      <c r="C15" s="29"/>
      <c r="D15" s="30"/>
    </row>
    <row r="16" spans="1:7" ht="18" customHeight="1" x14ac:dyDescent="0.4">
      <c r="A16" s="47"/>
      <c r="B16" s="21" t="s">
        <v>19</v>
      </c>
      <c r="C16" s="29"/>
      <c r="D16" s="30"/>
    </row>
    <row r="17" spans="1:7" ht="18" customHeight="1" x14ac:dyDescent="0.4">
      <c r="A17" s="47"/>
      <c r="B17" s="21" t="s">
        <v>20</v>
      </c>
      <c r="C17" s="29"/>
      <c r="D17" s="30"/>
    </row>
    <row r="18" spans="1:7" ht="18" customHeight="1" thickBot="1" x14ac:dyDescent="0.45">
      <c r="A18" s="48"/>
      <c r="B18" s="24" t="s">
        <v>36</v>
      </c>
      <c r="C18" s="52"/>
      <c r="D18" s="53"/>
    </row>
    <row r="19" spans="1:7" ht="10.5" customHeight="1" thickTop="1" x14ac:dyDescent="0.4">
      <c r="A19" s="3"/>
    </row>
    <row r="20" spans="1:7" ht="18" customHeight="1" thickBot="1" x14ac:dyDescent="0.45">
      <c r="A20" t="s">
        <v>17</v>
      </c>
      <c r="F20" s="16" t="s">
        <v>12</v>
      </c>
    </row>
    <row r="21" spans="1:7" ht="18" customHeight="1" thickTop="1" x14ac:dyDescent="0.4">
      <c r="A21" s="1"/>
      <c r="B21" s="8" t="s">
        <v>21</v>
      </c>
      <c r="C21" s="8"/>
      <c r="D21" s="9"/>
      <c r="F21" s="20" t="s">
        <v>3</v>
      </c>
      <c r="G21" s="20"/>
    </row>
    <row r="22" spans="1:7" ht="18" customHeight="1" x14ac:dyDescent="0.4">
      <c r="A22" s="2"/>
      <c r="B22" s="6" t="s">
        <v>11</v>
      </c>
      <c r="C22" s="6"/>
      <c r="D22" s="10"/>
      <c r="F22" s="20" t="s">
        <v>8</v>
      </c>
      <c r="G22" s="20"/>
    </row>
    <row r="23" spans="1:7" ht="18" customHeight="1" x14ac:dyDescent="0.4">
      <c r="A23" s="2"/>
      <c r="B23" s="6" t="s">
        <v>32</v>
      </c>
      <c r="C23" s="6"/>
      <c r="D23" s="10"/>
      <c r="F23" s="20" t="s">
        <v>4</v>
      </c>
      <c r="G23" s="20"/>
    </row>
    <row r="24" spans="1:7" ht="18" customHeight="1" x14ac:dyDescent="0.4">
      <c r="A24" s="2"/>
      <c r="B24" s="5" t="s">
        <v>18</v>
      </c>
      <c r="C24" s="5"/>
      <c r="D24" s="10"/>
      <c r="F24" s="20" t="s">
        <v>5</v>
      </c>
      <c r="G24" s="20"/>
    </row>
    <row r="25" spans="1:7" ht="18" customHeight="1" x14ac:dyDescent="0.4">
      <c r="A25" s="11"/>
      <c r="B25" s="7" t="s">
        <v>16</v>
      </c>
      <c r="C25" s="7"/>
      <c r="D25" s="10"/>
      <c r="F25" s="20" t="s">
        <v>6</v>
      </c>
      <c r="G25" s="20"/>
    </row>
    <row r="26" spans="1:7" ht="18" customHeight="1" x14ac:dyDescent="0.4">
      <c r="A26" s="11"/>
      <c r="B26" s="7" t="s">
        <v>13</v>
      </c>
      <c r="C26" s="7"/>
      <c r="D26" s="10"/>
      <c r="F26" s="20" t="s">
        <v>28</v>
      </c>
      <c r="G26" s="20"/>
    </row>
    <row r="27" spans="1:7" ht="18" customHeight="1" x14ac:dyDescent="0.4">
      <c r="A27" s="11"/>
      <c r="B27" s="7" t="s">
        <v>14</v>
      </c>
      <c r="C27" s="7"/>
      <c r="D27" s="10"/>
      <c r="F27" s="20" t="s">
        <v>22</v>
      </c>
      <c r="G27" s="20"/>
    </row>
    <row r="28" spans="1:7" ht="18" customHeight="1" x14ac:dyDescent="0.4">
      <c r="A28" s="11"/>
      <c r="B28" s="7" t="s">
        <v>15</v>
      </c>
      <c r="C28" s="7"/>
      <c r="D28" s="10"/>
    </row>
    <row r="29" spans="1:7" ht="18" customHeight="1" thickBot="1" x14ac:dyDescent="0.45">
      <c r="A29" s="12"/>
      <c r="B29" s="13" t="s">
        <v>29</v>
      </c>
      <c r="C29" s="13"/>
      <c r="D29" s="14"/>
      <c r="G29" s="19" t="s">
        <v>90</v>
      </c>
    </row>
    <row r="30" spans="1:7" ht="19.5" thickTop="1" x14ac:dyDescent="0.4"/>
  </sheetData>
  <mergeCells count="24">
    <mergeCell ref="F7:G7"/>
    <mergeCell ref="F8:G8"/>
    <mergeCell ref="B3:B4"/>
    <mergeCell ref="A10:A18"/>
    <mergeCell ref="C14:D14"/>
    <mergeCell ref="F10:G11"/>
    <mergeCell ref="C10:D10"/>
    <mergeCell ref="C13:D13"/>
    <mergeCell ref="C15:D15"/>
    <mergeCell ref="C16:D16"/>
    <mergeCell ref="C17:D17"/>
    <mergeCell ref="C18:D18"/>
    <mergeCell ref="A1:B1"/>
    <mergeCell ref="C11:D12"/>
    <mergeCell ref="B11:B12"/>
    <mergeCell ref="C1:D1"/>
    <mergeCell ref="A2:A9"/>
    <mergeCell ref="C2:D2"/>
    <mergeCell ref="C3:D3"/>
    <mergeCell ref="C4:D4"/>
    <mergeCell ref="C6:D6"/>
    <mergeCell ref="C7:D7"/>
    <mergeCell ref="C8:D8"/>
    <mergeCell ref="C9:D9"/>
  </mergeCells>
  <phoneticPr fontId="1"/>
  <pageMargins left="0.70866141732283472" right="0.70866141732283472" top="0.74803149606299213" bottom="0.35433070866141736" header="0" footer="0"/>
  <pageSetup paperSize="9" orientation="landscape" blackAndWhite="1" r:id="rId1"/>
  <headerFooter>
    <oddHeader>&amp;L&amp;"メイリオ,ボールド"&amp;22貸出依頼書&amp;"-,太字" &amp;"メイリオ,レギュラー"&amp;12※太枠内をご記入ください。★印の項目は、該当するものがない場合、空欄でもかまいません。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9525</xdr:rowOff>
                  </from>
                  <to>
                    <xdr:col>0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0</xdr:col>
                    <xdr:colOff>381000</xdr:colOff>
                    <xdr:row>23</xdr:row>
                    <xdr:rowOff>238125</xdr:rowOff>
                  </from>
                  <to>
                    <xdr:col>1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0</xdr:col>
                    <xdr:colOff>381000</xdr:colOff>
                    <xdr:row>25</xdr:row>
                    <xdr:rowOff>0</xdr:rowOff>
                  </from>
                  <to>
                    <xdr:col>1</xdr:col>
                    <xdr:colOff>228600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0</xdr:col>
                    <xdr:colOff>381000</xdr:colOff>
                    <xdr:row>26</xdr:row>
                    <xdr:rowOff>0</xdr:rowOff>
                  </from>
                  <to>
                    <xdr:col>1</xdr:col>
                    <xdr:colOff>228600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0</xdr:col>
                    <xdr:colOff>381000</xdr:colOff>
                    <xdr:row>26</xdr:row>
                    <xdr:rowOff>238125</xdr:rowOff>
                  </from>
                  <to>
                    <xdr:col>1</xdr:col>
                    <xdr:colOff>228600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0</xdr:col>
                    <xdr:colOff>381000</xdr:colOff>
                    <xdr:row>27</xdr:row>
                    <xdr:rowOff>238125</xdr:rowOff>
                  </from>
                  <to>
                    <xdr:col>1</xdr:col>
                    <xdr:colOff>228600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9525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30"/>
  <sheetViews>
    <sheetView view="pageLayout" zoomScale="85" zoomScaleNormal="100" zoomScalePageLayoutView="85" workbookViewId="0">
      <selection sqref="A1:B1"/>
    </sheetView>
  </sheetViews>
  <sheetFormatPr defaultRowHeight="18.75" x14ac:dyDescent="0.4"/>
  <cols>
    <col min="1" max="1" width="4.875" customWidth="1"/>
    <col min="2" max="2" width="15.375" customWidth="1"/>
    <col min="3" max="3" width="58.5" customWidth="1"/>
    <col min="4" max="5" width="3.625" customWidth="1"/>
    <col min="6" max="6" width="11.25" customWidth="1"/>
    <col min="7" max="7" width="23.25" customWidth="1"/>
  </cols>
  <sheetData>
    <row r="1" spans="1:7" ht="18" customHeight="1" thickTop="1" x14ac:dyDescent="0.4">
      <c r="A1" s="27" t="s">
        <v>86</v>
      </c>
      <c r="B1" s="28"/>
      <c r="C1" s="32" t="s">
        <v>87</v>
      </c>
      <c r="D1" s="33"/>
    </row>
    <row r="2" spans="1:7" ht="18" customHeight="1" x14ac:dyDescent="0.4">
      <c r="A2" s="34" t="s">
        <v>1</v>
      </c>
      <c r="B2" s="21" t="s">
        <v>23</v>
      </c>
      <c r="C2" s="36"/>
      <c r="D2" s="37"/>
      <c r="F2" s="16" t="s">
        <v>53</v>
      </c>
      <c r="G2" s="15"/>
    </row>
    <row r="3" spans="1:7" ht="18" customHeight="1" x14ac:dyDescent="0.4">
      <c r="A3" s="34"/>
      <c r="B3" s="44" t="s">
        <v>24</v>
      </c>
      <c r="C3" s="38" t="s">
        <v>2</v>
      </c>
      <c r="D3" s="37"/>
      <c r="F3" s="17" t="str">
        <f>_xlfn.IFNA("神戸大学　"&amp;VLOOKUP(MID(C15,1,2),館名一覧!A:F,2,FALSE)&amp;"　宛","（配架場所に合わせて自動で表示）")</f>
        <v>（配架場所に合わせて自動で表示）</v>
      </c>
      <c r="G3" s="17"/>
    </row>
    <row r="4" spans="1:7" ht="18" customHeight="1" x14ac:dyDescent="0.4">
      <c r="A4" s="34"/>
      <c r="B4" s="45"/>
      <c r="C4" s="39"/>
      <c r="D4" s="40"/>
      <c r="F4" s="17" t="str">
        <f>IF(C15="","","FAX番号：")</f>
        <v/>
      </c>
      <c r="G4" s="17" t="str">
        <f>_xlfn.IFNA(VLOOKUP(MID(C15,1,2),館名一覧!A:F,6,FALSE),"")</f>
        <v/>
      </c>
    </row>
    <row r="5" spans="1:7" ht="18" customHeight="1" x14ac:dyDescent="0.4">
      <c r="A5" s="34"/>
      <c r="B5" s="21" t="s">
        <v>30</v>
      </c>
      <c r="C5" s="22"/>
      <c r="D5" s="23" t="s">
        <v>38</v>
      </c>
      <c r="F5" s="5"/>
      <c r="G5" s="5"/>
    </row>
    <row r="6" spans="1:7" ht="18" customHeight="1" x14ac:dyDescent="0.4">
      <c r="A6" s="34"/>
      <c r="B6" s="21" t="s">
        <v>25</v>
      </c>
      <c r="C6" s="38"/>
      <c r="D6" s="37"/>
      <c r="F6" s="16" t="s">
        <v>31</v>
      </c>
    </row>
    <row r="7" spans="1:7" ht="18" customHeight="1" x14ac:dyDescent="0.4">
      <c r="A7" s="34"/>
      <c r="B7" s="21" t="s">
        <v>26</v>
      </c>
      <c r="C7" s="38"/>
      <c r="D7" s="37"/>
      <c r="F7" s="43" t="str">
        <f>_xlfn.IFNA(VLOOKUP(MID(C15,1,2),館名一覧!A:F,3,FALSE)&amp;"　"&amp;VLOOKUP(MID(C15,1,2),館名一覧!A:F,4,FALSE),"（配架場所に合わせて自動で表示）")</f>
        <v>（配架場所に合わせて自動で表示）</v>
      </c>
      <c r="G7" s="43"/>
    </row>
    <row r="8" spans="1:7" ht="18" customHeight="1" x14ac:dyDescent="0.4">
      <c r="A8" s="34"/>
      <c r="B8" s="21" t="s">
        <v>0</v>
      </c>
      <c r="C8" s="38"/>
      <c r="D8" s="37"/>
      <c r="F8" s="43" t="str">
        <f>_xlfn.IFNA("神戸大学　"&amp;VLOOKUP(MID(C15,1,2),館名一覧!A:F,2,FALSE)&amp;"　宛","")</f>
        <v/>
      </c>
      <c r="G8" s="43"/>
    </row>
    <row r="9" spans="1:7" ht="18" customHeight="1" thickBot="1" x14ac:dyDescent="0.45">
      <c r="A9" s="35"/>
      <c r="B9" s="24" t="s">
        <v>10</v>
      </c>
      <c r="C9" s="41"/>
      <c r="D9" s="42"/>
      <c r="F9" s="18" t="str">
        <f>IF(C15="","","電話番号：")</f>
        <v/>
      </c>
      <c r="G9" s="18" t="str">
        <f>_xlfn.IFNA(VLOOKUP(MID(C15,1,2),館名一覧!A:F,5,FALSE),"")</f>
        <v/>
      </c>
    </row>
    <row r="10" spans="1:7" ht="18" customHeight="1" thickTop="1" x14ac:dyDescent="0.4">
      <c r="A10" s="46" t="s">
        <v>27</v>
      </c>
      <c r="B10" s="25" t="s">
        <v>35</v>
      </c>
      <c r="C10" s="50"/>
      <c r="D10" s="51"/>
      <c r="F10" s="49" t="s">
        <v>37</v>
      </c>
      <c r="G10" s="49"/>
    </row>
    <row r="11" spans="1:7" ht="18" customHeight="1" x14ac:dyDescent="0.4">
      <c r="A11" s="47"/>
      <c r="B11" s="31" t="s">
        <v>9</v>
      </c>
      <c r="C11" s="29"/>
      <c r="D11" s="30"/>
      <c r="F11" s="49"/>
      <c r="G11" s="49"/>
    </row>
    <row r="12" spans="1:7" ht="18" customHeight="1" x14ac:dyDescent="0.4">
      <c r="A12" s="47"/>
      <c r="B12" s="31"/>
      <c r="C12" s="29"/>
      <c r="D12" s="30"/>
      <c r="F12" s="4" t="s">
        <v>34</v>
      </c>
    </row>
    <row r="13" spans="1:7" ht="18" customHeight="1" x14ac:dyDescent="0.4">
      <c r="A13" s="47"/>
      <c r="B13" s="26" t="s">
        <v>89</v>
      </c>
      <c r="C13" s="29"/>
      <c r="D13" s="30"/>
    </row>
    <row r="14" spans="1:7" ht="18" customHeight="1" x14ac:dyDescent="0.4">
      <c r="A14" s="47"/>
      <c r="B14" s="21" t="s">
        <v>88</v>
      </c>
      <c r="C14" s="38"/>
      <c r="D14" s="37"/>
    </row>
    <row r="15" spans="1:7" ht="18" customHeight="1" x14ac:dyDescent="0.4">
      <c r="A15" s="47"/>
      <c r="B15" s="21" t="s">
        <v>7</v>
      </c>
      <c r="C15" s="29"/>
      <c r="D15" s="30"/>
    </row>
    <row r="16" spans="1:7" ht="18" customHeight="1" x14ac:dyDescent="0.4">
      <c r="A16" s="47"/>
      <c r="B16" s="21" t="s">
        <v>19</v>
      </c>
      <c r="C16" s="29"/>
      <c r="D16" s="30"/>
    </row>
    <row r="17" spans="1:7" ht="18" customHeight="1" x14ac:dyDescent="0.4">
      <c r="A17" s="47"/>
      <c r="B17" s="21" t="s">
        <v>20</v>
      </c>
      <c r="C17" s="29"/>
      <c r="D17" s="30"/>
    </row>
    <row r="18" spans="1:7" ht="18" customHeight="1" thickBot="1" x14ac:dyDescent="0.45">
      <c r="A18" s="48"/>
      <c r="B18" s="24" t="s">
        <v>36</v>
      </c>
      <c r="C18" s="52"/>
      <c r="D18" s="53"/>
    </row>
    <row r="19" spans="1:7" ht="10.5" customHeight="1" thickTop="1" x14ac:dyDescent="0.4">
      <c r="A19" s="3"/>
    </row>
    <row r="20" spans="1:7" ht="18" customHeight="1" thickBot="1" x14ac:dyDescent="0.45">
      <c r="A20" t="s">
        <v>17</v>
      </c>
      <c r="F20" s="16" t="s">
        <v>12</v>
      </c>
    </row>
    <row r="21" spans="1:7" ht="18" customHeight="1" thickTop="1" x14ac:dyDescent="0.4">
      <c r="A21" s="1"/>
      <c r="B21" s="8" t="s">
        <v>21</v>
      </c>
      <c r="C21" s="8"/>
      <c r="D21" s="9"/>
      <c r="F21" s="20" t="s">
        <v>3</v>
      </c>
      <c r="G21" s="20"/>
    </row>
    <row r="22" spans="1:7" ht="18" customHeight="1" x14ac:dyDescent="0.4">
      <c r="A22" s="2"/>
      <c r="B22" s="6" t="s">
        <v>11</v>
      </c>
      <c r="C22" s="6"/>
      <c r="D22" s="10"/>
      <c r="F22" s="20" t="s">
        <v>8</v>
      </c>
      <c r="G22" s="20"/>
    </row>
    <row r="23" spans="1:7" ht="18" customHeight="1" x14ac:dyDescent="0.4">
      <c r="A23" s="2"/>
      <c r="B23" s="6" t="s">
        <v>32</v>
      </c>
      <c r="C23" s="6"/>
      <c r="D23" s="10"/>
      <c r="F23" s="20" t="s">
        <v>4</v>
      </c>
      <c r="G23" s="20"/>
    </row>
    <row r="24" spans="1:7" ht="18" customHeight="1" x14ac:dyDescent="0.4">
      <c r="A24" s="2"/>
      <c r="B24" s="5" t="s">
        <v>18</v>
      </c>
      <c r="C24" s="5"/>
      <c r="D24" s="10"/>
      <c r="F24" s="20" t="s">
        <v>5</v>
      </c>
      <c r="G24" s="20"/>
    </row>
    <row r="25" spans="1:7" ht="18" customHeight="1" x14ac:dyDescent="0.4">
      <c r="A25" s="11"/>
      <c r="B25" s="7" t="s">
        <v>16</v>
      </c>
      <c r="C25" s="7"/>
      <c r="D25" s="10"/>
      <c r="F25" s="20" t="s">
        <v>6</v>
      </c>
      <c r="G25" s="20"/>
    </row>
    <row r="26" spans="1:7" ht="18" customHeight="1" x14ac:dyDescent="0.4">
      <c r="A26" s="11"/>
      <c r="B26" s="7" t="s">
        <v>13</v>
      </c>
      <c r="C26" s="7"/>
      <c r="D26" s="10"/>
      <c r="F26" s="20" t="s">
        <v>28</v>
      </c>
      <c r="G26" s="20"/>
    </row>
    <row r="27" spans="1:7" ht="18" customHeight="1" x14ac:dyDescent="0.4">
      <c r="A27" s="11"/>
      <c r="B27" s="7" t="s">
        <v>14</v>
      </c>
      <c r="C27" s="7"/>
      <c r="D27" s="10"/>
      <c r="F27" s="20" t="s">
        <v>22</v>
      </c>
      <c r="G27" s="20"/>
    </row>
    <row r="28" spans="1:7" ht="18" customHeight="1" x14ac:dyDescent="0.4">
      <c r="A28" s="11"/>
      <c r="B28" s="7" t="s">
        <v>15</v>
      </c>
      <c r="C28" s="7"/>
      <c r="D28" s="10"/>
    </row>
    <row r="29" spans="1:7" ht="18" customHeight="1" thickBot="1" x14ac:dyDescent="0.45">
      <c r="A29" s="12"/>
      <c r="B29" s="13" t="s">
        <v>29</v>
      </c>
      <c r="C29" s="13"/>
      <c r="D29" s="14"/>
      <c r="G29" s="19" t="s">
        <v>90</v>
      </c>
    </row>
    <row r="30" spans="1:7" ht="19.5" thickTop="1" x14ac:dyDescent="0.4"/>
  </sheetData>
  <mergeCells count="24">
    <mergeCell ref="F7:G7"/>
    <mergeCell ref="C8:D8"/>
    <mergeCell ref="F8:G8"/>
    <mergeCell ref="C9:D9"/>
    <mergeCell ref="A10:A18"/>
    <mergeCell ref="C10:D10"/>
    <mergeCell ref="F10:G11"/>
    <mergeCell ref="B11:B12"/>
    <mergeCell ref="C11:D12"/>
    <mergeCell ref="C13:D13"/>
    <mergeCell ref="C14:D14"/>
    <mergeCell ref="C15:D15"/>
    <mergeCell ref="C16:D16"/>
    <mergeCell ref="C17:D17"/>
    <mergeCell ref="C18:D18"/>
    <mergeCell ref="A1:B1"/>
    <mergeCell ref="C1:D1"/>
    <mergeCell ref="A2:A9"/>
    <mergeCell ref="C2:D2"/>
    <mergeCell ref="B3:B4"/>
    <mergeCell ref="C3:D3"/>
    <mergeCell ref="C4:D4"/>
    <mergeCell ref="C6:D6"/>
    <mergeCell ref="C7:D7"/>
  </mergeCells>
  <phoneticPr fontId="1"/>
  <pageMargins left="0.70866141732283472" right="0.70866141732283472" top="0.74803149606299213" bottom="0.35433070866141736" header="0" footer="0"/>
  <pageSetup paperSize="9" orientation="landscape" blackAndWhite="1" r:id="rId1"/>
  <headerFooter>
    <oddHeader>&amp;L&amp;"-,太字"&amp;22貸出依頼書 &amp;"メイリオ,レギュラー"&amp;12※太枠内をご記入ください。★印の項目は、該当するものがない場合、空欄でもかまいません。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9525</xdr:rowOff>
                  </from>
                  <to>
                    <xdr:col>0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381000</xdr:colOff>
                    <xdr:row>23</xdr:row>
                    <xdr:rowOff>238125</xdr:rowOff>
                  </from>
                  <to>
                    <xdr:col>1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0</xdr:col>
                    <xdr:colOff>381000</xdr:colOff>
                    <xdr:row>25</xdr:row>
                    <xdr:rowOff>0</xdr:rowOff>
                  </from>
                  <to>
                    <xdr:col>1</xdr:col>
                    <xdr:colOff>228600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0</xdr:col>
                    <xdr:colOff>381000</xdr:colOff>
                    <xdr:row>26</xdr:row>
                    <xdr:rowOff>0</xdr:rowOff>
                  </from>
                  <to>
                    <xdr:col>1</xdr:col>
                    <xdr:colOff>228600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0</xdr:col>
                    <xdr:colOff>381000</xdr:colOff>
                    <xdr:row>26</xdr:row>
                    <xdr:rowOff>238125</xdr:rowOff>
                  </from>
                  <to>
                    <xdr:col>1</xdr:col>
                    <xdr:colOff>228600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0</xdr:col>
                    <xdr:colOff>381000</xdr:colOff>
                    <xdr:row>27</xdr:row>
                    <xdr:rowOff>238125</xdr:rowOff>
                  </from>
                  <to>
                    <xdr:col>1</xdr:col>
                    <xdr:colOff>228600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9525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8.75" x14ac:dyDescent="0.4"/>
  <cols>
    <col min="1" max="1" width="12.125" customWidth="1"/>
    <col min="2" max="2" width="25" customWidth="1"/>
    <col min="3" max="3" width="20" customWidth="1"/>
    <col min="4" max="4" width="27.875" customWidth="1"/>
    <col min="5" max="5" width="21.375" customWidth="1"/>
    <col min="6" max="6" width="17.5" customWidth="1"/>
  </cols>
  <sheetData>
    <row r="1" spans="1:6" x14ac:dyDescent="0.4">
      <c r="A1" t="s">
        <v>46</v>
      </c>
      <c r="B1" t="s">
        <v>52</v>
      </c>
      <c r="C1" t="s">
        <v>43</v>
      </c>
      <c r="D1" t="s">
        <v>44</v>
      </c>
      <c r="E1" t="s">
        <v>33</v>
      </c>
      <c r="F1" t="s">
        <v>45</v>
      </c>
    </row>
    <row r="2" spans="1:6" x14ac:dyDescent="0.4">
      <c r="A2" t="s">
        <v>47</v>
      </c>
      <c r="B2" t="s">
        <v>54</v>
      </c>
      <c r="C2" t="s">
        <v>43</v>
      </c>
      <c r="D2" t="s">
        <v>60</v>
      </c>
      <c r="E2" t="s">
        <v>82</v>
      </c>
      <c r="F2" t="s">
        <v>83</v>
      </c>
    </row>
    <row r="3" spans="1:6" x14ac:dyDescent="0.4">
      <c r="A3" t="s">
        <v>48</v>
      </c>
      <c r="B3" t="s">
        <v>39</v>
      </c>
      <c r="C3" t="s">
        <v>43</v>
      </c>
      <c r="D3" t="s">
        <v>61</v>
      </c>
      <c r="E3" t="s">
        <v>62</v>
      </c>
      <c r="F3" t="s">
        <v>63</v>
      </c>
    </row>
    <row r="4" spans="1:6" x14ac:dyDescent="0.4">
      <c r="A4" t="s">
        <v>49</v>
      </c>
      <c r="B4" t="s">
        <v>55</v>
      </c>
      <c r="C4" t="s">
        <v>43</v>
      </c>
      <c r="D4" t="s">
        <v>61</v>
      </c>
      <c r="E4" t="s">
        <v>64</v>
      </c>
      <c r="F4" t="s">
        <v>65</v>
      </c>
    </row>
    <row r="5" spans="1:6" x14ac:dyDescent="0.4">
      <c r="A5" t="s">
        <v>50</v>
      </c>
      <c r="B5" t="s">
        <v>56</v>
      </c>
      <c r="C5" t="s">
        <v>43</v>
      </c>
      <c r="D5" t="s">
        <v>66</v>
      </c>
      <c r="E5" t="s">
        <v>67</v>
      </c>
      <c r="F5" t="s">
        <v>68</v>
      </c>
    </row>
    <row r="6" spans="1:6" x14ac:dyDescent="0.4">
      <c r="A6" t="s">
        <v>51</v>
      </c>
      <c r="B6" t="s">
        <v>69</v>
      </c>
      <c r="C6" t="s">
        <v>43</v>
      </c>
      <c r="D6" t="s">
        <v>60</v>
      </c>
      <c r="E6" t="s">
        <v>70</v>
      </c>
      <c r="F6" t="s">
        <v>71</v>
      </c>
    </row>
    <row r="7" spans="1:6" x14ac:dyDescent="0.4">
      <c r="A7" t="s">
        <v>42</v>
      </c>
      <c r="B7" t="s">
        <v>57</v>
      </c>
      <c r="C7" t="s">
        <v>72</v>
      </c>
      <c r="D7" t="s">
        <v>73</v>
      </c>
      <c r="E7" t="s">
        <v>74</v>
      </c>
      <c r="F7" t="s">
        <v>75</v>
      </c>
    </row>
    <row r="8" spans="1:6" x14ac:dyDescent="0.4">
      <c r="A8" t="s">
        <v>41</v>
      </c>
      <c r="B8" t="s">
        <v>58</v>
      </c>
      <c r="C8" t="s">
        <v>84</v>
      </c>
      <c r="D8" t="s">
        <v>85</v>
      </c>
      <c r="E8" t="s">
        <v>76</v>
      </c>
      <c r="F8" t="s">
        <v>77</v>
      </c>
    </row>
    <row r="9" spans="1:6" x14ac:dyDescent="0.4">
      <c r="A9" t="s">
        <v>40</v>
      </c>
      <c r="B9" t="s">
        <v>59</v>
      </c>
      <c r="C9" t="s">
        <v>78</v>
      </c>
      <c r="D9" t="s">
        <v>79</v>
      </c>
      <c r="E9" t="s">
        <v>80</v>
      </c>
      <c r="F9" t="s">
        <v>81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貸借依頼書</vt:lpstr>
      <vt:lpstr>記入例</vt:lpstr>
      <vt:lpstr>館名一覧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glibstaff</dc:creator>
  <cp:lastModifiedBy>glibstaff</cp:lastModifiedBy>
  <cp:lastPrinted>2023-10-13T02:54:16Z</cp:lastPrinted>
  <dcterms:created xsi:type="dcterms:W3CDTF">2022-12-19T07:00:16Z</dcterms:created>
  <dcterms:modified xsi:type="dcterms:W3CDTF">2023-11-13T02:22:18Z</dcterms:modified>
</cp:coreProperties>
</file>